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9240"/>
  </bookViews>
  <sheets>
    <sheet name="152 05 04 013 05 PPTO 2018" sheetId="200" r:id="rId1"/>
  </sheets>
  <definedNames>
    <definedName name="_xlnm.Print_Titles" localSheetId="0">'152 05 04 013 05 PPTO 2018'!$1:$18</definedName>
  </definedNames>
  <calcPr calcId="145621"/>
</workbook>
</file>

<file path=xl/calcChain.xml><?xml version="1.0" encoding="utf-8"?>
<calcChain xmlns="http://schemas.openxmlformats.org/spreadsheetml/2006/main">
  <c r="G20" i="200" l="1"/>
  <c r="G21" i="200"/>
  <c r="G22" i="200"/>
  <c r="G23" i="200"/>
  <c r="G24" i="200"/>
  <c r="G25" i="200"/>
  <c r="G26" i="200"/>
  <c r="G27" i="200"/>
  <c r="G28" i="200"/>
  <c r="G29" i="200"/>
  <c r="G30" i="200"/>
  <c r="G19" i="200"/>
  <c r="H20" i="200" l="1"/>
  <c r="I20" i="200"/>
  <c r="H21" i="200"/>
  <c r="I21" i="200"/>
  <c r="H22" i="200"/>
  <c r="I22" i="200"/>
  <c r="H23" i="200"/>
  <c r="I23" i="200"/>
  <c r="H24" i="200"/>
  <c r="I24" i="200"/>
  <c r="H25" i="200"/>
  <c r="I25" i="200"/>
  <c r="H26" i="200"/>
  <c r="I26" i="200"/>
  <c r="H27" i="200"/>
  <c r="I27" i="200"/>
  <c r="H28" i="200"/>
  <c r="I28" i="200"/>
  <c r="H29" i="200"/>
  <c r="I29" i="200"/>
  <c r="H30" i="200"/>
  <c r="I30" i="200"/>
  <c r="I19" i="200"/>
  <c r="R20" i="200" l="1"/>
  <c r="S20" i="200"/>
  <c r="R21" i="200"/>
  <c r="S21" i="200"/>
  <c r="R22" i="200"/>
  <c r="S22" i="200"/>
  <c r="R23" i="200"/>
  <c r="S23" i="200"/>
  <c r="R24" i="200"/>
  <c r="S24" i="200"/>
  <c r="R25" i="200"/>
  <c r="S25" i="200"/>
  <c r="R26" i="200"/>
  <c r="S26" i="200"/>
  <c r="R27" i="200"/>
  <c r="S27" i="200"/>
  <c r="R28" i="200"/>
  <c r="S28" i="200"/>
  <c r="R29" i="200"/>
  <c r="S29" i="200"/>
  <c r="R30" i="200"/>
  <c r="S30" i="200"/>
  <c r="S19" i="200"/>
  <c r="R19" i="200"/>
  <c r="T27" i="200" l="1"/>
  <c r="T23" i="200"/>
  <c r="T22" i="200"/>
  <c r="T20" i="200"/>
  <c r="T21" i="200"/>
  <c r="T19" i="200"/>
  <c r="T30" i="200"/>
  <c r="T28" i="200"/>
  <c r="T25" i="200"/>
  <c r="T29" i="200"/>
  <c r="T26" i="200"/>
  <c r="T24" i="200"/>
  <c r="Q31" i="200"/>
  <c r="P31" i="200"/>
  <c r="O31" i="200"/>
  <c r="N31" i="200"/>
  <c r="M31" i="200"/>
  <c r="L31" i="200"/>
  <c r="K31" i="200"/>
  <c r="J31" i="200"/>
  <c r="I31" i="200"/>
  <c r="H19" i="200"/>
  <c r="E31" i="200"/>
  <c r="F30" i="200"/>
  <c r="F29" i="200"/>
  <c r="F28" i="200"/>
  <c r="F27" i="200"/>
  <c r="F26" i="200"/>
  <c r="F25" i="200"/>
  <c r="F24" i="200"/>
  <c r="F23" i="200"/>
  <c r="F22" i="200"/>
  <c r="F21" i="200"/>
  <c r="F20" i="200"/>
  <c r="F19" i="200"/>
  <c r="R31" i="200" l="1"/>
  <c r="S31" i="200"/>
  <c r="H31" i="200"/>
  <c r="T31" i="200" l="1"/>
</calcChain>
</file>

<file path=xl/sharedStrings.xml><?xml version="1.0" encoding="utf-8"?>
<sst xmlns="http://schemas.openxmlformats.org/spreadsheetml/2006/main" count="79" uniqueCount="63">
  <si>
    <t>OBJETIVOS Y METAS</t>
  </si>
  <si>
    <t>Dependencia</t>
  </si>
  <si>
    <t>SubPrograma</t>
  </si>
  <si>
    <t>O  B  J  E  T  I  V  O  S</t>
  </si>
  <si>
    <t>M   E   T   A   S</t>
  </si>
  <si>
    <t>D e s c r i p c i o n</t>
  </si>
  <si>
    <t>INFORME</t>
  </si>
  <si>
    <t>DOCTO.</t>
  </si>
  <si>
    <t>Unidad de Medida</t>
  </si>
  <si>
    <t>PAGOS</t>
  </si>
  <si>
    <t>ELABORAR, REVISAR Y SUSCRIBIR LOS INFORMES ANUAL Y MENSUALES DE LOS  MOVIMIENTOS DE INGRESOS Y EGRESOS, ASI COMO LOS DEMAS ESTADOS FINANCIEROS QUE SE FORMULEN, Y TURNARLOS AL TESORERO PARA SU AUTORIZACION Y POSTERIOR PUBLICACION</t>
  </si>
  <si>
    <t>PRESENTAR DIARIAMENTE AL TESORERO MUNICIPAL EL INFORME SOBRE LOS INGRESOS, EGRESOS Y SOBRE EL SALDO EXISTENTE</t>
  </si>
  <si>
    <t>REVISAR Y AUTORIZAR LAS CONCILIACIONES BANCARIAS ELABORADAS MENSUALMENTE PARA SU INTEGRACION EN LOS ESTADOS FINANCIEROS CORRESPONDIENTES</t>
  </si>
  <si>
    <t>AUTORIZAR LAS DECLARACIONES DE PAGOS DE IMPUESTOS Y CUOTAS, QUE DEBEN PRESENTARSE ANTE LAS DEPENDENCIAS FEDERALES Y ESTATALES</t>
  </si>
  <si>
    <t>EFECTUAR LOS PAGOS CORRESPONDIENTES A SUELDOS, AGUINALDOS DE FUNCIONARIOS, EMPLEADOS Y PENSIONES.</t>
  </si>
  <si>
    <t>ESTABLECER COORDINACION CON EL JEFE DE COMPRAS Y CONTROL PRESUPUESTAL PARA LLEVAR A CABO EL CUMPLIMIENTO DEL PROGRA MA DEL PRESUPUESTO MUNICIPAL</t>
  </si>
  <si>
    <t>EFECTUAR LA PROGRAMACION Y LA REALIZACION DE PAGOS A PROVEEDORES</t>
  </si>
  <si>
    <t>DETERMINAR LOS EXPEDIENTES Y AUXILIARES QUE SE REQUIERAN PARA EL MANEJO Y CONTROL DE LA DOCUMENTACION CONTABLE</t>
  </si>
  <si>
    <t>REALIZAR EL CONTROL Y REGISTRO DEL GASTO DE INVERSION EFECTUADO EN LOS DIVERSOS PROGRAMAS DE OBRAS PUBLICAS DE LOS FONDOS PROPORCIONADOS POR EL GOBIERNO FEDERAL, ESTATAL Y MUNICIPAL</t>
  </si>
  <si>
    <t>ARCHIVAR TODA LA INFORMACION QUE SE GENERA Y CONSERVARLA BAJO CUSTODIA DURANTE 6 AÑOS Y PORTERIORMENTE ENVIARLA BAJO CUSTODIA DEL ARCHIVO HISTORICO</t>
  </si>
  <si>
    <t>ELABORAR CONFORME A LOS LINEAMIENTOS GENERALES ORDENADOS POR EL INSTITUTO SUPERIOR DE AUDITORIA Y FISCALIZACION; LA CUENTA PUBLICA ANUAL.</t>
  </si>
  <si>
    <t>ELABORAR EL PRESUPUESTO DE EGRESOS ANUAL DE ACUERDO A LOS ORDENAMIENTOS, CLASIFICADORES Y DEMAS INSTRUCTIVOS QUE PARA TAL EFECTO PROPORCIONA EL H. CONGRESOS DEL ESTADO POR CONDUCTO DEL ISAF.</t>
  </si>
  <si>
    <t>EFECTUAR LOS PAGOS DE TODAS LAS OPERACIONES EJECUTADAS POR EL MUNICIPIO DE GUAYMAS. REGISTRAR EN CUENTAS PREDETERMINADAS TODAS LAS OPERACIONES DE INGRESOS Y EGRESOS DEL MUNICIPIO DE GUAYMAS, PROPORCIONAR INFORMACION CON FINES DE CONTROL Y DIRECCION</t>
  </si>
  <si>
    <t>Programada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</si>
  <si>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</si>
  <si>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</si>
  <si>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</si>
  <si>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</si>
  <si>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</si>
  <si>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</si>
  <si>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</si>
  <si>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</si>
  <si>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</si>
  <si>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</si>
  <si>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</si>
  <si>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</si>
  <si>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</si>
  <si>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</si>
  <si>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</si>
  <si>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</si>
  <si>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</si>
  <si>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</si>
  <si>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</si>
  <si>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</si>
  <si>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</si>
  <si>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</si>
  <si>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</si>
  <si>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</si>
  <si>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ARCHIVO</t>
  </si>
  <si>
    <t>Función</t>
  </si>
  <si>
    <t>Asuntos Hacendarios</t>
  </si>
  <si>
    <t>TESORERIA MUNICIPAL</t>
  </si>
  <si>
    <t>Unidad Resp.</t>
  </si>
  <si>
    <t>DIR. DE CONTABILIDAD Y EGRESOS</t>
  </si>
  <si>
    <t>Programa</t>
  </si>
  <si>
    <t>ADMINISTRACION PRESUPUESTAL</t>
  </si>
  <si>
    <t>PRESUPUESTO DE EGRESOS MUNICIPAL 2018</t>
  </si>
  <si>
    <t>DEL 01 DE  ENERO  AL 31 DE MARZO DE 2018</t>
  </si>
  <si>
    <t>DEL 01 DE  ENERO  AL 30 DE JUNIO DE 2018</t>
  </si>
  <si>
    <t>DEL 01 DE  ENERO  AL 30 DE SEPTIEMBRE DE 2018</t>
  </si>
  <si>
    <t>DEL 01 DE  ENERO AL 31 DE DICIEMBRE DE 2018</t>
  </si>
  <si>
    <t>PLANEACION DE LA POLITICA DE EGRESOS</t>
  </si>
  <si>
    <t>ANEXO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</si>
</sst>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8" x14ac:knownFonts="1">
    <font>
      <sz val="10"/>
      <name val="Arial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Protection="1"/>
    <xf numFmtId="164" fontId="4" fillId="0" borderId="1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165" fontId="4" fillId="4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65" fontId="4" fillId="4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65" fontId="4" fillId="3" borderId="1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4" fillId="4" borderId="1" xfId="0" applyNumberFormat="1" applyFont="1" applyFill="1" applyBorder="1" applyAlignment="1" applyProtection="1">
      <alignment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/>
    <xf numFmtId="167" fontId="7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65" fontId="1" fillId="3" borderId="4" xfId="0" applyNumberFormat="1" applyFont="1" applyFill="1" applyBorder="1" applyAlignment="1" applyProtection="1">
      <alignment horizontal="center" vertical="center"/>
    </xf>
    <xf numFmtId="165" fontId="1" fillId="3" borderId="5" xfId="0" applyNumberFormat="1" applyFont="1" applyFill="1" applyBorder="1" applyAlignment="1" applyProtection="1">
      <alignment horizontal="center" vertical="center"/>
    </xf>
    <xf numFmtId="165" fontId="1" fillId="3" borderId="6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justify" vertical="center" wrapText="1"/>
    </xf>
    <xf numFmtId="0" fontId="4" fillId="3" borderId="6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topLeftCell="A23" zoomScale="90" workbookViewId="0">
      <selection activeCell="G32" sqref="G32"/>
    </sheetView>
  </sheetViews>
  <sheetFormatPr baseColWidth="10" defaultRowHeight="12.75" x14ac:dyDescent="0.2"/>
  <cols>
    <col min="1" max="1" width="12.42578125" style="3" customWidth="1"/>
    <col min="2" max="2" width="6.28515625" style="3" customWidth="1"/>
    <col min="3" max="3" width="40.7109375" style="3" customWidth="1"/>
    <col min="4" max="4" width="11.42578125" style="3"/>
    <col min="5" max="5" width="10.42578125" style="3" customWidth="1"/>
    <col min="6" max="6" width="14.85546875" style="3" customWidth="1"/>
    <col min="7" max="7" width="13.7109375" style="3" customWidth="1"/>
    <col min="8" max="9" width="9.28515625" style="3" hidden="1" customWidth="1"/>
    <col min="10" max="11" width="9.28515625" style="3" customWidth="1"/>
    <col min="12" max="17" width="9.28515625" style="3" hidden="1" customWidth="1"/>
    <col min="18" max="20" width="9.28515625" style="3" customWidth="1"/>
    <col min="21" max="21" width="23.28515625" style="3" customWidth="1"/>
    <col min="22" max="22" width="6.5703125" style="3" customWidth="1"/>
    <col min="23" max="24" width="6.42578125" style="3" customWidth="1"/>
    <col min="25" max="16384" width="11.42578125" style="3"/>
  </cols>
  <sheetData>
    <row r="1" spans="1:24" x14ac:dyDescent="0.2">
      <c r="A1" s="48" t="s">
        <v>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x14ac:dyDescent="0.2">
      <c r="A3" s="48" t="s">
        <v>44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x14ac:dyDescent="0.2">
      <c r="A4" s="47" t="s">
        <v>57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hidden="1" x14ac:dyDescent="0.2">
      <c r="A5" s="47" t="s">
        <v>58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24" hidden="1" x14ac:dyDescent="0.2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24" hidden="1" x14ac:dyDescent="0.2">
      <c r="A7" s="47" t="s">
        <v>60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7" t="s">
        <v>49</v>
      </c>
      <c r="B9" s="29">
        <v>152</v>
      </c>
      <c r="C9" s="30" t="s">
        <v>50</v>
      </c>
      <c r="D9" s="2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4" x14ac:dyDescent="0.2">
      <c r="A10" s="27" t="s">
        <v>1</v>
      </c>
      <c r="B10" s="29">
        <v>5</v>
      </c>
      <c r="C10" s="30" t="s">
        <v>51</v>
      </c>
      <c r="D10" s="28"/>
      <c r="E10" s="5"/>
      <c r="F10" s="5"/>
      <c r="G10" s="5"/>
      <c r="H10" s="5"/>
      <c r="I10" s="5"/>
      <c r="J10" s="5"/>
      <c r="K10" s="5"/>
      <c r="L10" s="4"/>
      <c r="M10" s="4"/>
      <c r="N10" s="4"/>
      <c r="O10" s="4"/>
      <c r="P10" s="4"/>
      <c r="Q10" s="4"/>
    </row>
    <row r="11" spans="1:24" x14ac:dyDescent="0.2">
      <c r="A11" s="27" t="s">
        <v>52</v>
      </c>
      <c r="B11" s="29">
        <v>4</v>
      </c>
      <c r="C11" s="30" t="s">
        <v>53</v>
      </c>
      <c r="D11" s="28"/>
      <c r="E11" s="5"/>
      <c r="F11" s="5"/>
      <c r="G11" s="5"/>
      <c r="H11" s="5"/>
      <c r="I11" s="5"/>
      <c r="J11" s="5"/>
      <c r="K11" s="5"/>
      <c r="L11" s="4"/>
      <c r="M11" s="4"/>
      <c r="N11" s="4"/>
      <c r="O11" s="4"/>
      <c r="P11" s="4"/>
      <c r="Q11" s="4"/>
    </row>
    <row r="12" spans="1:24" x14ac:dyDescent="0.2">
      <c r="A12" s="27" t="s">
        <v>54</v>
      </c>
      <c r="B12" s="31">
        <v>13</v>
      </c>
      <c r="C12" s="30" t="s">
        <v>61</v>
      </c>
      <c r="D12" s="28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</row>
    <row r="13" spans="1:24" x14ac:dyDescent="0.2">
      <c r="A13" s="27" t="s">
        <v>2</v>
      </c>
      <c r="B13" s="29">
        <v>5</v>
      </c>
      <c r="C13" s="30" t="s">
        <v>55</v>
      </c>
      <c r="D13" s="28"/>
      <c r="E13" s="5"/>
      <c r="F13" s="5"/>
      <c r="G13" s="5"/>
      <c r="H13" s="5"/>
      <c r="I13" s="5"/>
      <c r="J13" s="5"/>
      <c r="K13" s="5"/>
      <c r="L13" s="4"/>
      <c r="M13" s="4"/>
      <c r="N13" s="4"/>
      <c r="O13" s="4"/>
      <c r="P13" s="4"/>
      <c r="Q13" s="4"/>
      <c r="U13" s="22"/>
      <c r="W13" s="50" t="s">
        <v>62</v>
      </c>
      <c r="X13" s="50"/>
    </row>
    <row r="14" spans="1:24" x14ac:dyDescent="0.2">
      <c r="A14" s="47" t="s">
        <v>3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ht="38.25" customHeight="1" x14ac:dyDescent="0.2">
      <c r="A15" s="49" t="s">
        <v>22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4" ht="12.75" customHeight="1" x14ac:dyDescent="0.2">
      <c r="A17" s="37" t="s">
        <v>4</v>
      </c>
      <c r="B17" s="38"/>
      <c r="C17" s="39"/>
      <c r="D17" s="40" t="s">
        <v>8</v>
      </c>
      <c r="E17" s="40" t="s">
        <v>24</v>
      </c>
      <c r="F17" s="34" t="s">
        <v>25</v>
      </c>
      <c r="G17" s="36"/>
      <c r="H17" s="34" t="s">
        <v>26</v>
      </c>
      <c r="I17" s="36"/>
      <c r="J17" s="37" t="s">
        <v>27</v>
      </c>
      <c r="K17" s="39"/>
      <c r="L17" s="37" t="s">
        <v>28</v>
      </c>
      <c r="M17" s="39"/>
      <c r="N17" s="37" t="s">
        <v>29</v>
      </c>
      <c r="O17" s="39"/>
      <c r="P17" s="37" t="s">
        <v>30</v>
      </c>
      <c r="Q17" s="39"/>
      <c r="R17" s="32" t="s">
        <v>45</v>
      </c>
      <c r="S17" s="32"/>
      <c r="T17" s="32"/>
      <c r="U17" s="33" t="s">
        <v>46</v>
      </c>
      <c r="V17" s="34" t="s">
        <v>31</v>
      </c>
      <c r="W17" s="35"/>
      <c r="X17" s="36"/>
    </row>
    <row r="18" spans="1:24" ht="24" x14ac:dyDescent="0.2">
      <c r="A18" s="17" t="s">
        <v>32</v>
      </c>
      <c r="B18" s="32" t="s">
        <v>5</v>
      </c>
      <c r="C18" s="32"/>
      <c r="D18" s="41"/>
      <c r="E18" s="41"/>
      <c r="F18" s="18" t="s">
        <v>33</v>
      </c>
      <c r="G18" s="18" t="s">
        <v>34</v>
      </c>
      <c r="H18" s="18" t="s">
        <v>23</v>
      </c>
      <c r="I18" s="18" t="s">
        <v>35</v>
      </c>
      <c r="J18" s="1" t="s">
        <v>36</v>
      </c>
      <c r="K18" s="1" t="s">
        <v>37</v>
      </c>
      <c r="L18" s="1" t="s">
        <v>36</v>
      </c>
      <c r="M18" s="1" t="s">
        <v>37</v>
      </c>
      <c r="N18" s="1" t="s">
        <v>36</v>
      </c>
      <c r="O18" s="1" t="s">
        <v>37</v>
      </c>
      <c r="P18" s="1" t="s">
        <v>36</v>
      </c>
      <c r="Q18" s="1" t="s">
        <v>37</v>
      </c>
      <c r="R18" s="1" t="s">
        <v>36</v>
      </c>
      <c r="S18" s="1" t="s">
        <v>37</v>
      </c>
      <c r="T18" s="1" t="s">
        <v>47</v>
      </c>
      <c r="U18" s="33"/>
      <c r="V18" s="18" t="s">
        <v>38</v>
      </c>
      <c r="W18" s="18" t="s">
        <v>39</v>
      </c>
      <c r="X18" s="18" t="s">
        <v>40</v>
      </c>
    </row>
    <row r="19" spans="1:24" ht="50.25" customHeight="1" x14ac:dyDescent="0.2">
      <c r="A19" s="19">
        <v>1</v>
      </c>
      <c r="B19" s="45" t="s">
        <v>10</v>
      </c>
      <c r="C19" s="46"/>
      <c r="D19" s="9" t="s">
        <v>7</v>
      </c>
      <c r="E19" s="9">
        <v>7.5</v>
      </c>
      <c r="F19" s="7">
        <f t="shared" ref="F19:F30" si="0">$F$31*E19/100</f>
        <v>2338707.9</v>
      </c>
      <c r="G19" s="7">
        <f>$G$31*E19/100</f>
        <v>863415</v>
      </c>
      <c r="H19" s="8">
        <f t="shared" ref="H19:I19" si="1">J19+L19+N19+P19</f>
        <v>4</v>
      </c>
      <c r="I19" s="8">
        <f t="shared" si="1"/>
        <v>4</v>
      </c>
      <c r="J19" s="19">
        <v>4</v>
      </c>
      <c r="K19" s="2">
        <v>4</v>
      </c>
      <c r="L19" s="19"/>
      <c r="M19" s="2"/>
      <c r="N19" s="19"/>
      <c r="O19" s="2"/>
      <c r="P19" s="19"/>
      <c r="Q19" s="2"/>
      <c r="R19" s="13">
        <f t="shared" ref="R19:R31" si="2">J19+L19+N19+P19</f>
        <v>4</v>
      </c>
      <c r="S19" s="13">
        <f t="shared" ref="S19:S31" si="3">K19+M19+O19+Q19</f>
        <v>4</v>
      </c>
      <c r="T19" s="13">
        <f>S19-R19</f>
        <v>0</v>
      </c>
      <c r="U19" s="20"/>
      <c r="V19" s="2"/>
      <c r="W19" s="2"/>
      <c r="X19" s="2"/>
    </row>
    <row r="20" spans="1:24" ht="34.5" customHeight="1" x14ac:dyDescent="0.2">
      <c r="A20" s="19">
        <v>2</v>
      </c>
      <c r="B20" s="45" t="s">
        <v>11</v>
      </c>
      <c r="C20" s="46"/>
      <c r="D20" s="9" t="s">
        <v>6</v>
      </c>
      <c r="E20" s="9">
        <v>10</v>
      </c>
      <c r="F20" s="7">
        <f t="shared" si="0"/>
        <v>3118277.2</v>
      </c>
      <c r="G20" s="7">
        <f t="shared" ref="G20:G30" si="4">$G$31*E20/100</f>
        <v>1151220</v>
      </c>
      <c r="H20" s="8">
        <f t="shared" ref="H20:H30" si="5">J20+L20+N20+P20</f>
        <v>61</v>
      </c>
      <c r="I20" s="8">
        <f t="shared" ref="I20:I30" si="6">K20+M20+O20+Q20</f>
        <v>61</v>
      </c>
      <c r="J20" s="19">
        <v>61</v>
      </c>
      <c r="K20" s="2">
        <v>61</v>
      </c>
      <c r="L20" s="19"/>
      <c r="M20" s="2"/>
      <c r="N20" s="19"/>
      <c r="O20" s="2"/>
      <c r="P20" s="19"/>
      <c r="Q20" s="2"/>
      <c r="R20" s="13">
        <f t="shared" si="2"/>
        <v>61</v>
      </c>
      <c r="S20" s="13">
        <f t="shared" si="3"/>
        <v>61</v>
      </c>
      <c r="T20" s="13">
        <f t="shared" ref="T20:T31" si="7">S20-R20</f>
        <v>0</v>
      </c>
      <c r="U20" s="20"/>
      <c r="V20" s="2"/>
      <c r="W20" s="2"/>
      <c r="X20" s="2"/>
    </row>
    <row r="21" spans="1:24" ht="42.75" customHeight="1" x14ac:dyDescent="0.2">
      <c r="A21" s="19">
        <v>3</v>
      </c>
      <c r="B21" s="45" t="s">
        <v>12</v>
      </c>
      <c r="C21" s="46"/>
      <c r="D21" s="9" t="s">
        <v>7</v>
      </c>
      <c r="E21" s="9">
        <v>5</v>
      </c>
      <c r="F21" s="7">
        <f t="shared" si="0"/>
        <v>1559138.6</v>
      </c>
      <c r="G21" s="7">
        <f t="shared" si="4"/>
        <v>575610</v>
      </c>
      <c r="H21" s="8">
        <f t="shared" si="5"/>
        <v>3</v>
      </c>
      <c r="I21" s="8">
        <f t="shared" si="6"/>
        <v>3</v>
      </c>
      <c r="J21" s="19">
        <v>3</v>
      </c>
      <c r="K21" s="2">
        <v>3</v>
      </c>
      <c r="L21" s="19"/>
      <c r="M21" s="2"/>
      <c r="N21" s="19"/>
      <c r="O21" s="2"/>
      <c r="P21" s="19"/>
      <c r="Q21" s="2"/>
      <c r="R21" s="13">
        <f t="shared" si="2"/>
        <v>3</v>
      </c>
      <c r="S21" s="13">
        <f t="shared" si="3"/>
        <v>3</v>
      </c>
      <c r="T21" s="13">
        <f t="shared" si="7"/>
        <v>0</v>
      </c>
      <c r="U21" s="20"/>
      <c r="V21" s="2"/>
      <c r="W21" s="2"/>
      <c r="X21" s="2"/>
    </row>
    <row r="22" spans="1:24" ht="35.25" customHeight="1" x14ac:dyDescent="0.2">
      <c r="A22" s="19">
        <v>4</v>
      </c>
      <c r="B22" s="45" t="s">
        <v>13</v>
      </c>
      <c r="C22" s="46"/>
      <c r="D22" s="9" t="s">
        <v>7</v>
      </c>
      <c r="E22" s="9">
        <v>5</v>
      </c>
      <c r="F22" s="7">
        <f t="shared" si="0"/>
        <v>1559138.6</v>
      </c>
      <c r="G22" s="7">
        <f t="shared" si="4"/>
        <v>575610</v>
      </c>
      <c r="H22" s="8">
        <f t="shared" si="5"/>
        <v>3</v>
      </c>
      <c r="I22" s="8">
        <f t="shared" si="6"/>
        <v>3</v>
      </c>
      <c r="J22" s="19">
        <v>3</v>
      </c>
      <c r="K22" s="2">
        <v>3</v>
      </c>
      <c r="L22" s="19"/>
      <c r="M22" s="2"/>
      <c r="N22" s="19"/>
      <c r="O22" s="2"/>
      <c r="P22" s="19"/>
      <c r="Q22" s="2"/>
      <c r="R22" s="13">
        <f t="shared" si="2"/>
        <v>3</v>
      </c>
      <c r="S22" s="13">
        <f t="shared" si="3"/>
        <v>3</v>
      </c>
      <c r="T22" s="13">
        <f t="shared" si="7"/>
        <v>0</v>
      </c>
      <c r="U22" s="20"/>
      <c r="V22" s="2"/>
      <c r="W22" s="2"/>
      <c r="X22" s="2"/>
    </row>
    <row r="23" spans="1:24" ht="30" customHeight="1" x14ac:dyDescent="0.2">
      <c r="A23" s="19">
        <v>5</v>
      </c>
      <c r="B23" s="45" t="s">
        <v>14</v>
      </c>
      <c r="C23" s="46"/>
      <c r="D23" s="9" t="s">
        <v>9</v>
      </c>
      <c r="E23" s="9">
        <v>10</v>
      </c>
      <c r="F23" s="7">
        <f t="shared" si="0"/>
        <v>3118277.2</v>
      </c>
      <c r="G23" s="7">
        <f t="shared" si="4"/>
        <v>1151220</v>
      </c>
      <c r="H23" s="8">
        <f t="shared" si="5"/>
        <v>18</v>
      </c>
      <c r="I23" s="8">
        <f t="shared" si="6"/>
        <v>18</v>
      </c>
      <c r="J23" s="19">
        <v>18</v>
      </c>
      <c r="K23" s="2">
        <v>18</v>
      </c>
      <c r="L23" s="19"/>
      <c r="M23" s="2"/>
      <c r="N23" s="19"/>
      <c r="O23" s="2"/>
      <c r="P23" s="19"/>
      <c r="Q23" s="2"/>
      <c r="R23" s="13">
        <f t="shared" si="2"/>
        <v>18</v>
      </c>
      <c r="S23" s="13">
        <f t="shared" si="3"/>
        <v>18</v>
      </c>
      <c r="T23" s="13">
        <f t="shared" si="7"/>
        <v>0</v>
      </c>
      <c r="U23" s="20"/>
      <c r="V23" s="14"/>
      <c r="W23" s="14"/>
      <c r="X23" s="14"/>
    </row>
    <row r="24" spans="1:24" ht="38.25" customHeight="1" x14ac:dyDescent="0.2">
      <c r="A24" s="19">
        <v>6</v>
      </c>
      <c r="B24" s="45" t="s">
        <v>15</v>
      </c>
      <c r="C24" s="46"/>
      <c r="D24" s="9" t="s">
        <v>6</v>
      </c>
      <c r="E24" s="9">
        <v>7.5</v>
      </c>
      <c r="F24" s="7">
        <f t="shared" si="0"/>
        <v>2338707.9</v>
      </c>
      <c r="G24" s="7">
        <f t="shared" si="4"/>
        <v>863415</v>
      </c>
      <c r="H24" s="8">
        <f t="shared" si="5"/>
        <v>3</v>
      </c>
      <c r="I24" s="8">
        <f t="shared" si="6"/>
        <v>3</v>
      </c>
      <c r="J24" s="19">
        <v>3</v>
      </c>
      <c r="K24" s="2">
        <v>3</v>
      </c>
      <c r="L24" s="19"/>
      <c r="M24" s="2"/>
      <c r="N24" s="19"/>
      <c r="O24" s="2"/>
      <c r="P24" s="19"/>
      <c r="Q24" s="2"/>
      <c r="R24" s="13">
        <f t="shared" si="2"/>
        <v>3</v>
      </c>
      <c r="S24" s="13">
        <f t="shared" si="3"/>
        <v>3</v>
      </c>
      <c r="T24" s="13">
        <f t="shared" si="7"/>
        <v>0</v>
      </c>
      <c r="U24" s="20"/>
      <c r="V24" s="14"/>
      <c r="W24" s="14"/>
      <c r="X24" s="14"/>
    </row>
    <row r="25" spans="1:24" ht="30" customHeight="1" x14ac:dyDescent="0.2">
      <c r="A25" s="19">
        <v>7</v>
      </c>
      <c r="B25" s="45" t="s">
        <v>16</v>
      </c>
      <c r="C25" s="46"/>
      <c r="D25" s="9" t="s">
        <v>7</v>
      </c>
      <c r="E25" s="9">
        <v>10</v>
      </c>
      <c r="F25" s="7">
        <f t="shared" si="0"/>
        <v>3118277.2</v>
      </c>
      <c r="G25" s="7">
        <f t="shared" si="4"/>
        <v>1151220</v>
      </c>
      <c r="H25" s="8">
        <f t="shared" si="5"/>
        <v>3</v>
      </c>
      <c r="I25" s="8">
        <f t="shared" si="6"/>
        <v>3</v>
      </c>
      <c r="J25" s="19">
        <v>3</v>
      </c>
      <c r="K25" s="2">
        <v>3</v>
      </c>
      <c r="L25" s="19"/>
      <c r="M25" s="2"/>
      <c r="N25" s="19"/>
      <c r="O25" s="2"/>
      <c r="P25" s="19"/>
      <c r="Q25" s="2"/>
      <c r="R25" s="13">
        <f t="shared" si="2"/>
        <v>3</v>
      </c>
      <c r="S25" s="13">
        <f t="shared" si="3"/>
        <v>3</v>
      </c>
      <c r="T25" s="13">
        <f t="shared" si="7"/>
        <v>0</v>
      </c>
      <c r="U25" s="20"/>
      <c r="V25" s="14"/>
      <c r="W25" s="14"/>
      <c r="X25" s="14"/>
    </row>
    <row r="26" spans="1:24" ht="30" customHeight="1" x14ac:dyDescent="0.2">
      <c r="A26" s="19">
        <v>8</v>
      </c>
      <c r="B26" s="45" t="s">
        <v>17</v>
      </c>
      <c r="C26" s="46"/>
      <c r="D26" s="9" t="s">
        <v>7</v>
      </c>
      <c r="E26" s="9">
        <v>7.5</v>
      </c>
      <c r="F26" s="7">
        <f t="shared" si="0"/>
        <v>2338707.9</v>
      </c>
      <c r="G26" s="7">
        <f t="shared" si="4"/>
        <v>863415</v>
      </c>
      <c r="H26" s="8">
        <f t="shared" si="5"/>
        <v>3</v>
      </c>
      <c r="I26" s="8">
        <f t="shared" si="6"/>
        <v>3</v>
      </c>
      <c r="J26" s="19">
        <v>3</v>
      </c>
      <c r="K26" s="2">
        <v>3</v>
      </c>
      <c r="L26" s="19"/>
      <c r="M26" s="2"/>
      <c r="N26" s="19"/>
      <c r="O26" s="2"/>
      <c r="P26" s="19"/>
      <c r="Q26" s="2"/>
      <c r="R26" s="13">
        <f t="shared" si="2"/>
        <v>3</v>
      </c>
      <c r="S26" s="13">
        <f t="shared" si="3"/>
        <v>3</v>
      </c>
      <c r="T26" s="13">
        <f t="shared" si="7"/>
        <v>0</v>
      </c>
      <c r="U26" s="20"/>
      <c r="V26" s="14"/>
      <c r="W26" s="14"/>
      <c r="X26" s="14"/>
    </row>
    <row r="27" spans="1:24" ht="38.25" customHeight="1" x14ac:dyDescent="0.2">
      <c r="A27" s="19">
        <v>9</v>
      </c>
      <c r="B27" s="45" t="s">
        <v>18</v>
      </c>
      <c r="C27" s="46"/>
      <c r="D27" s="9" t="s">
        <v>7</v>
      </c>
      <c r="E27" s="9">
        <v>7.5</v>
      </c>
      <c r="F27" s="7">
        <f t="shared" si="0"/>
        <v>2338707.9</v>
      </c>
      <c r="G27" s="7">
        <f t="shared" si="4"/>
        <v>863415</v>
      </c>
      <c r="H27" s="8">
        <f t="shared" si="5"/>
        <v>3</v>
      </c>
      <c r="I27" s="8">
        <f t="shared" si="6"/>
        <v>3</v>
      </c>
      <c r="J27" s="19">
        <v>3</v>
      </c>
      <c r="K27" s="2">
        <v>3</v>
      </c>
      <c r="L27" s="19"/>
      <c r="M27" s="2"/>
      <c r="N27" s="19"/>
      <c r="O27" s="2"/>
      <c r="P27" s="19"/>
      <c r="Q27" s="2"/>
      <c r="R27" s="13">
        <f t="shared" si="2"/>
        <v>3</v>
      </c>
      <c r="S27" s="13">
        <f t="shared" si="3"/>
        <v>3</v>
      </c>
      <c r="T27" s="13">
        <f t="shared" si="7"/>
        <v>0</v>
      </c>
      <c r="U27" s="16"/>
      <c r="V27" s="14"/>
      <c r="W27" s="14"/>
      <c r="X27" s="14"/>
    </row>
    <row r="28" spans="1:24" ht="39" customHeight="1" x14ac:dyDescent="0.2">
      <c r="A28" s="19">
        <v>10</v>
      </c>
      <c r="B28" s="45" t="s">
        <v>19</v>
      </c>
      <c r="C28" s="46"/>
      <c r="D28" s="9" t="s">
        <v>48</v>
      </c>
      <c r="E28" s="9">
        <v>10</v>
      </c>
      <c r="F28" s="7">
        <f t="shared" si="0"/>
        <v>3118277.2</v>
      </c>
      <c r="G28" s="7">
        <f t="shared" si="4"/>
        <v>1151220</v>
      </c>
      <c r="H28" s="8">
        <f t="shared" si="5"/>
        <v>1</v>
      </c>
      <c r="I28" s="8">
        <f t="shared" si="6"/>
        <v>1</v>
      </c>
      <c r="J28" s="19">
        <v>1</v>
      </c>
      <c r="K28" s="2">
        <v>1</v>
      </c>
      <c r="L28" s="19"/>
      <c r="M28" s="2"/>
      <c r="N28" s="19"/>
      <c r="O28" s="2"/>
      <c r="P28" s="19"/>
      <c r="Q28" s="2"/>
      <c r="R28" s="13">
        <f t="shared" si="2"/>
        <v>1</v>
      </c>
      <c r="S28" s="13">
        <f t="shared" si="3"/>
        <v>1</v>
      </c>
      <c r="T28" s="13">
        <f t="shared" si="7"/>
        <v>0</v>
      </c>
      <c r="U28" s="16"/>
      <c r="V28" s="14"/>
      <c r="W28" s="14"/>
      <c r="X28" s="14"/>
    </row>
    <row r="29" spans="1:24" ht="38.25" customHeight="1" x14ac:dyDescent="0.2">
      <c r="A29" s="19">
        <v>11</v>
      </c>
      <c r="B29" s="45" t="s">
        <v>20</v>
      </c>
      <c r="C29" s="46"/>
      <c r="D29" s="9" t="s">
        <v>7</v>
      </c>
      <c r="E29" s="9">
        <v>10</v>
      </c>
      <c r="F29" s="7">
        <f t="shared" si="0"/>
        <v>3118277.2</v>
      </c>
      <c r="G29" s="7">
        <f t="shared" si="4"/>
        <v>1151220</v>
      </c>
      <c r="H29" s="8">
        <f t="shared" si="5"/>
        <v>0</v>
      </c>
      <c r="I29" s="8">
        <f t="shared" si="6"/>
        <v>0</v>
      </c>
      <c r="J29" s="19">
        <v>0</v>
      </c>
      <c r="K29" s="2">
        <v>0</v>
      </c>
      <c r="L29" s="19"/>
      <c r="M29" s="2"/>
      <c r="N29" s="19"/>
      <c r="O29" s="2"/>
      <c r="P29" s="19"/>
      <c r="Q29" s="2"/>
      <c r="R29" s="13">
        <f t="shared" si="2"/>
        <v>0</v>
      </c>
      <c r="S29" s="13">
        <f t="shared" si="3"/>
        <v>0</v>
      </c>
      <c r="T29" s="13">
        <f t="shared" si="7"/>
        <v>0</v>
      </c>
      <c r="U29" s="21"/>
      <c r="V29" s="23"/>
      <c r="W29" s="23"/>
      <c r="X29" s="23"/>
    </row>
    <row r="30" spans="1:24" ht="47.25" customHeight="1" x14ac:dyDescent="0.2">
      <c r="A30" s="19">
        <v>12</v>
      </c>
      <c r="B30" s="45" t="s">
        <v>21</v>
      </c>
      <c r="C30" s="46"/>
      <c r="D30" s="9" t="s">
        <v>7</v>
      </c>
      <c r="E30" s="9">
        <v>10</v>
      </c>
      <c r="F30" s="7">
        <f t="shared" si="0"/>
        <v>3118277.2</v>
      </c>
      <c r="G30" s="7">
        <f t="shared" si="4"/>
        <v>1151220</v>
      </c>
      <c r="H30" s="8">
        <f t="shared" si="5"/>
        <v>0</v>
      </c>
      <c r="I30" s="8">
        <f t="shared" si="6"/>
        <v>0</v>
      </c>
      <c r="J30" s="19">
        <v>0</v>
      </c>
      <c r="K30" s="2">
        <v>0</v>
      </c>
      <c r="L30" s="19"/>
      <c r="M30" s="2"/>
      <c r="N30" s="19"/>
      <c r="O30" s="2"/>
      <c r="P30" s="19"/>
      <c r="Q30" s="2"/>
      <c r="R30" s="13">
        <f t="shared" si="2"/>
        <v>0</v>
      </c>
      <c r="S30" s="13">
        <f t="shared" si="3"/>
        <v>0</v>
      </c>
      <c r="T30" s="13">
        <f t="shared" si="7"/>
        <v>0</v>
      </c>
      <c r="U30" s="21"/>
      <c r="V30" s="23"/>
      <c r="W30" s="23"/>
      <c r="X30" s="23"/>
    </row>
    <row r="31" spans="1:24" s="5" customFormat="1" ht="26.25" customHeight="1" x14ac:dyDescent="0.2">
      <c r="A31" s="42" t="s">
        <v>41</v>
      </c>
      <c r="B31" s="43"/>
      <c r="C31" s="44"/>
      <c r="D31" s="9"/>
      <c r="E31" s="9">
        <f>SUM(E19:E30)</f>
        <v>100</v>
      </c>
      <c r="F31" s="10">
        <v>31182772</v>
      </c>
      <c r="G31" s="25">
        <v>11512200</v>
      </c>
      <c r="H31" s="9">
        <f t="shared" ref="H31:Q31" si="8">SUM(H19:H30)</f>
        <v>102</v>
      </c>
      <c r="I31" s="9">
        <f t="shared" si="8"/>
        <v>102</v>
      </c>
      <c r="J31" s="9">
        <f t="shared" si="8"/>
        <v>102</v>
      </c>
      <c r="K31" s="9">
        <f t="shared" si="8"/>
        <v>102</v>
      </c>
      <c r="L31" s="9">
        <f t="shared" si="8"/>
        <v>0</v>
      </c>
      <c r="M31" s="9">
        <f t="shared" si="8"/>
        <v>0</v>
      </c>
      <c r="N31" s="9">
        <f t="shared" si="8"/>
        <v>0</v>
      </c>
      <c r="O31" s="9">
        <f t="shared" si="8"/>
        <v>0</v>
      </c>
      <c r="P31" s="9">
        <f t="shared" si="8"/>
        <v>0</v>
      </c>
      <c r="Q31" s="9">
        <f t="shared" si="8"/>
        <v>0</v>
      </c>
      <c r="R31" s="15">
        <f t="shared" si="2"/>
        <v>102</v>
      </c>
      <c r="S31" s="15">
        <f t="shared" si="3"/>
        <v>102</v>
      </c>
      <c r="T31" s="15">
        <f t="shared" si="7"/>
        <v>0</v>
      </c>
      <c r="U31" s="14"/>
      <c r="V31" s="24"/>
      <c r="W31" s="24"/>
      <c r="X31" s="24"/>
    </row>
    <row r="32" spans="1:24" s="4" customFormat="1" ht="14.25" customHeight="1" x14ac:dyDescent="0.2">
      <c r="F32" s="11"/>
    </row>
    <row r="33" spans="2:18" s="4" customFormat="1" ht="14.25" customHeight="1" x14ac:dyDescent="0.2">
      <c r="B33" s="12" t="s">
        <v>42</v>
      </c>
      <c r="F33" s="11"/>
      <c r="H33" s="4" t="s">
        <v>43</v>
      </c>
    </row>
    <row r="34" spans="2:18" x14ac:dyDescent="0.2">
      <c r="J34" s="6"/>
      <c r="K34" s="6"/>
      <c r="L34" s="6"/>
      <c r="M34" s="6"/>
      <c r="N34" s="6"/>
      <c r="O34" s="6"/>
      <c r="P34" s="6"/>
      <c r="Q34" s="6"/>
      <c r="R34" s="6"/>
    </row>
    <row r="35" spans="2:18" x14ac:dyDescent="0.2">
      <c r="J35" s="6"/>
      <c r="K35" s="6"/>
      <c r="L35" s="6"/>
      <c r="M35" s="6"/>
      <c r="N35" s="6"/>
      <c r="O35" s="6"/>
      <c r="P35" s="6"/>
      <c r="Q35" s="6"/>
      <c r="R35" s="6"/>
    </row>
    <row r="36" spans="2:18" x14ac:dyDescent="0.2">
      <c r="J36" s="6"/>
      <c r="K36" s="6"/>
      <c r="L36" s="6"/>
      <c r="M36" s="6"/>
      <c r="N36" s="6"/>
      <c r="O36" s="6"/>
      <c r="P36" s="6"/>
      <c r="Q36" s="6"/>
      <c r="R36" s="6"/>
    </row>
    <row r="37" spans="2:18" x14ac:dyDescent="0.2">
      <c r="J37" s="6"/>
      <c r="K37" s="6"/>
      <c r="L37" s="6"/>
      <c r="M37" s="6"/>
      <c r="N37" s="6"/>
      <c r="O37" s="6"/>
      <c r="P37" s="6"/>
      <c r="Q37" s="6"/>
      <c r="R37" s="6"/>
    </row>
    <row r="38" spans="2:18" x14ac:dyDescent="0.2">
      <c r="J38" s="6"/>
      <c r="K38" s="6"/>
      <c r="L38" s="6"/>
      <c r="M38" s="6"/>
      <c r="N38" s="6"/>
      <c r="O38" s="6"/>
      <c r="P38" s="6"/>
      <c r="Q38" s="6"/>
      <c r="R38" s="6"/>
    </row>
    <row r="39" spans="2:18" x14ac:dyDescent="0.2">
      <c r="J39" s="6"/>
      <c r="K39" s="6"/>
      <c r="L39" s="6"/>
      <c r="M39" s="6"/>
      <c r="N39" s="6"/>
      <c r="O39" s="6"/>
      <c r="P39" s="6"/>
      <c r="Q39" s="6"/>
      <c r="R39" s="6"/>
    </row>
    <row r="40" spans="2:18" x14ac:dyDescent="0.2">
      <c r="J40" s="6"/>
      <c r="K40" s="6"/>
      <c r="L40" s="6"/>
      <c r="M40" s="6"/>
      <c r="N40" s="6"/>
      <c r="O40" s="6"/>
      <c r="P40" s="6"/>
      <c r="Q40" s="6"/>
      <c r="R40" s="6"/>
    </row>
  </sheetData>
  <sheetProtection insertRows="0" deleteRows="0"/>
  <mergeCells count="36">
    <mergeCell ref="A4:X4"/>
    <mergeCell ref="A3:X3"/>
    <mergeCell ref="A2:X2"/>
    <mergeCell ref="A1:X1"/>
    <mergeCell ref="B18:C18"/>
    <mergeCell ref="P17:Q17"/>
    <mergeCell ref="L17:M17"/>
    <mergeCell ref="A6:Q6"/>
    <mergeCell ref="J17:K17"/>
    <mergeCell ref="N17:O17"/>
    <mergeCell ref="A15:X15"/>
    <mergeCell ref="A14:X14"/>
    <mergeCell ref="A7:X7"/>
    <mergeCell ref="F17:G17"/>
    <mergeCell ref="W13:X13"/>
    <mergeCell ref="A5:X5"/>
    <mergeCell ref="B25:C25"/>
    <mergeCell ref="B23:C23"/>
    <mergeCell ref="B24:C24"/>
    <mergeCell ref="B19:C19"/>
    <mergeCell ref="B20:C20"/>
    <mergeCell ref="B21:C21"/>
    <mergeCell ref="B22:C22"/>
    <mergeCell ref="A31:C31"/>
    <mergeCell ref="B26:C26"/>
    <mergeCell ref="B27:C27"/>
    <mergeCell ref="B28:C28"/>
    <mergeCell ref="B29:C29"/>
    <mergeCell ref="B30:C30"/>
    <mergeCell ref="R17:T17"/>
    <mergeCell ref="U17:U18"/>
    <mergeCell ref="V17:X17"/>
    <mergeCell ref="H17:I17"/>
    <mergeCell ref="A17:C17"/>
    <mergeCell ref="D17:D18"/>
    <mergeCell ref="E17:E18"/>
  </mergeCells>
  <phoneticPr fontId="0" type="noConversion"/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152 05 04 013 05 PPTO 2018</vt:lpstr>
      <vt:lpstr>'152 05 04 013 05 PPTO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Hugo</cp:lastModifiedBy>
  <cp:lastPrinted>2017-07-11T17:36:19Z</cp:lastPrinted>
  <dcterms:created xsi:type="dcterms:W3CDTF">2010-04-16T17:39:00Z</dcterms:created>
  <dcterms:modified xsi:type="dcterms:W3CDTF">2018-05-08T22:49:42Z</dcterms:modified>
</cp:coreProperties>
</file>